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Лист1!$11:$11</definedName>
  </definedNames>
  <calcPr calcId="145621"/>
</workbook>
</file>

<file path=xl/calcChain.xml><?xml version="1.0" encoding="utf-8"?>
<calcChain xmlns="http://schemas.openxmlformats.org/spreadsheetml/2006/main">
  <c r="H32" i="1" l="1"/>
  <c r="H14" i="1" s="1"/>
  <c r="H31" i="1"/>
  <c r="H13" i="1" s="1"/>
  <c r="H42" i="1"/>
  <c r="M42" i="1" s="1"/>
  <c r="M43" i="1"/>
  <c r="M44" i="1"/>
  <c r="H12" i="1" l="1"/>
  <c r="M32" i="1"/>
  <c r="M31" i="1"/>
  <c r="H39" i="1"/>
  <c r="M39" i="1" s="1"/>
  <c r="H36" i="1"/>
  <c r="M36" i="1" s="1"/>
  <c r="H33" i="1"/>
  <c r="M33" i="1" s="1"/>
  <c r="M34" i="1"/>
  <c r="M35" i="1"/>
  <c r="M37" i="1"/>
  <c r="M38" i="1"/>
  <c r="M40" i="1"/>
  <c r="M41" i="1"/>
  <c r="H30" i="1" l="1"/>
  <c r="M30" i="1" s="1"/>
  <c r="F14" i="1"/>
  <c r="E14" i="1"/>
  <c r="F13" i="1"/>
  <c r="E13" i="1"/>
  <c r="M19" i="1" l="1"/>
  <c r="M20" i="1"/>
  <c r="M22" i="1"/>
  <c r="M23" i="1"/>
  <c r="M25" i="1"/>
  <c r="M26" i="1"/>
  <c r="M28" i="1"/>
  <c r="M29" i="1"/>
  <c r="M46" i="1"/>
  <c r="M48" i="1"/>
  <c r="M49" i="1"/>
  <c r="M51" i="1"/>
  <c r="M55" i="1"/>
  <c r="M57" i="1"/>
  <c r="G27" i="1"/>
  <c r="G24" i="1"/>
  <c r="G21" i="1"/>
  <c r="G18" i="1"/>
  <c r="G16" i="1"/>
  <c r="G13" i="1" s="1"/>
  <c r="G17" i="1"/>
  <c r="G14" i="1" s="1"/>
  <c r="G50" i="1"/>
  <c r="F56" i="1"/>
  <c r="G56" i="1"/>
  <c r="H56" i="1"/>
  <c r="I56" i="1"/>
  <c r="J56" i="1"/>
  <c r="K56" i="1"/>
  <c r="L56" i="1"/>
  <c r="E56" i="1"/>
  <c r="F54" i="1"/>
  <c r="G54" i="1"/>
  <c r="H54" i="1"/>
  <c r="I54" i="1"/>
  <c r="J54" i="1"/>
  <c r="K54" i="1"/>
  <c r="L54" i="1"/>
  <c r="E54" i="1"/>
  <c r="F50" i="1"/>
  <c r="H50" i="1"/>
  <c r="I50" i="1"/>
  <c r="J50" i="1"/>
  <c r="K50" i="1"/>
  <c r="L50" i="1"/>
  <c r="E50" i="1"/>
  <c r="F47" i="1"/>
  <c r="G47" i="1"/>
  <c r="E47" i="1"/>
  <c r="F45" i="1"/>
  <c r="G45" i="1"/>
  <c r="H45" i="1"/>
  <c r="I45" i="1"/>
  <c r="J45" i="1"/>
  <c r="K45" i="1"/>
  <c r="L45" i="1"/>
  <c r="E45" i="1"/>
  <c r="M47" i="1" l="1"/>
  <c r="M50" i="1"/>
  <c r="M45" i="1"/>
  <c r="M54" i="1"/>
  <c r="E12" i="1"/>
  <c r="G15" i="1"/>
  <c r="M56" i="1"/>
  <c r="F12" i="1"/>
  <c r="M17" i="1"/>
  <c r="M16" i="1"/>
  <c r="M18" i="1"/>
  <c r="M21" i="1"/>
  <c r="M24" i="1"/>
  <c r="M27" i="1"/>
  <c r="M15" i="1" l="1"/>
  <c r="M14" i="1"/>
  <c r="M13" i="1"/>
  <c r="G12" i="1"/>
  <c r="M12" i="1" s="1"/>
</calcChain>
</file>

<file path=xl/sharedStrings.xml><?xml version="1.0" encoding="utf-8"?>
<sst xmlns="http://schemas.openxmlformats.org/spreadsheetml/2006/main" count="353" uniqueCount="59">
  <si>
    <t>№ п/п</t>
  </si>
  <si>
    <t>Статус</t>
  </si>
  <si>
    <t>Наименование государственной программы, отдельного мероприятия</t>
  </si>
  <si>
    <t>2016 год</t>
  </si>
  <si>
    <t>2017 год</t>
  </si>
  <si>
    <t>2018 год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</si>
  <si>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</si>
  <si>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</si>
  <si>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</si>
  <si>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</si>
  <si>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</si>
  <si>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</si>
  <si>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</si>
  <si>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</si>
  <si>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</si>
  <si>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</si>
  <si>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Приложение № 4</t>
  </si>
  <si>
    <t>Источник финансирования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</si>
  <si>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</si>
  <si>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</si>
  <si>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</si>
  <si>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</si>
  <si>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</si>
  <si>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Ресурсное обеспечение реализации Государственной программы за счет всех источников финансирования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</si>
  <si>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</si>
  <si>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</si>
  <si>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</si>
  <si>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</si>
  <si>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</si>
  <si>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</si>
  <si>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</si>
  <si>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-</t>
  </si>
  <si>
    <t>«Содействие занятости населения Кировской области» на 2013 - 2020 годы</t>
  </si>
  <si>
    <t>2013 год
(факт)</t>
  </si>
  <si>
    <t>2014 год
(факт)</t>
  </si>
  <si>
    <t>1.4</t>
  </si>
  <si>
    <t>___________________</t>
  </si>
  <si>
    <t>Х - финансирование не требуется.</t>
  </si>
  <si>
    <t>2.1</t>
  </si>
  <si>
    <t>2.2</t>
  </si>
  <si>
    <t>2.3</t>
  </si>
  <si>
    <t>2.4</t>
  </si>
  <si>
    <t>«Квотирование рабочих мест для трудоустройства инвалидов»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</si>
  <si>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</si>
  <si>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</si>
  <si>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</si>
  <si>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</si>
  <si>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</si>
  <si>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</si>
  <si>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</si>
  <si>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</si>
  <si>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</si>
  <si>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</si>
  <si>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</si>
  <si>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</si>
  <si>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</si>
  <si>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</si>
  <si>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</si>
  <si>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2015 год
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</si>
</sst>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showWhiteSpace="0" zoomScale="115" zoomScaleNormal="115" workbookViewId="0">
      <selection activeCell="I2" sqref="I2"/>
    </sheetView>
  </sheetViews>
  <sheetFormatPr defaultRowHeight="15.75" x14ac:dyDescent="0.25"/>
  <cols>
    <col min="1" max="1" width="5.5703125" style="1" customWidth="1"/>
    <col min="2" max="2" width="17.85546875" style="1" customWidth="1"/>
    <col min="3" max="3" width="38.28515625" style="1" customWidth="1"/>
    <col min="4" max="4" width="17.7109375" style="1" bestFit="1" customWidth="1"/>
    <col min="5" max="6" width="10.7109375" style="1" bestFit="1" customWidth="1"/>
    <col min="7" max="7" width="10.5703125" style="1" customWidth="1"/>
    <col min="8" max="8" width="11.85546875" style="1" bestFit="1" customWidth="1"/>
    <col min="9" max="12" width="10.7109375" style="1" bestFit="1" customWidth="1"/>
    <col min="13" max="13" width="12" style="1" bestFit="1" customWidth="1"/>
    <col min="14" max="16384" width="9.140625" style="1"/>
  </cols>
  <sheetData>
    <row r="1" spans="1:13" ht="23.25" x14ac:dyDescent="0.35">
      <c r="I1" s="20" t="s">
        <v>16</v>
      </c>
      <c r="J1" s="20"/>
      <c r="K1" s="20"/>
      <c r="L1" s="20"/>
      <c r="M1" s="20"/>
    </row>
    <row r="3" spans="1:13" ht="23.25" x14ac:dyDescent="0.35">
      <c r="I3" s="20" t="s">
        <v>16</v>
      </c>
      <c r="J3" s="20"/>
      <c r="K3" s="20"/>
      <c r="L3" s="20"/>
      <c r="M3" s="20"/>
    </row>
    <row r="4" spans="1:13" ht="18.75" customHeight="1" x14ac:dyDescent="0.35">
      <c r="J4" s="17"/>
      <c r="K4" s="17"/>
      <c r="L4" s="18"/>
      <c r="M4" s="18"/>
    </row>
    <row r="5" spans="1:13" ht="23.25" x14ac:dyDescent="0.35">
      <c r="I5" s="20" t="s">
        <v>15</v>
      </c>
      <c r="J5" s="20"/>
      <c r="K5" s="20"/>
      <c r="L5" s="20"/>
      <c r="M5" s="20"/>
    </row>
    <row r="7" spans="1:13" ht="18.75" x14ac:dyDescent="0.25">
      <c r="A7" s="21" t="s">
        <v>23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9" spans="1:13" x14ac:dyDescent="0.25">
      <c r="A9" s="23" t="s">
        <v>0</v>
      </c>
      <c r="B9" s="23" t="s">
        <v>1</v>
      </c>
      <c r="C9" s="23" t="s">
        <v>2</v>
      </c>
      <c r="D9" s="23" t="s">
        <v>17</v>
      </c>
      <c r="E9" s="22" t="s">
        <v>24</v>
      </c>
      <c r="F9" s="22"/>
      <c r="G9" s="22"/>
      <c r="H9" s="22"/>
      <c r="I9" s="22"/>
      <c r="J9" s="22"/>
      <c r="K9" s="22"/>
      <c r="L9" s="22"/>
      <c r="M9" s="22"/>
    </row>
    <row r="10" spans="1:13" ht="31.5" x14ac:dyDescent="0.25">
      <c r="A10" s="23"/>
      <c r="B10" s="23"/>
      <c r="C10" s="23"/>
      <c r="D10" s="23"/>
      <c r="E10" s="7" t="s">
        <v>33</v>
      </c>
      <c r="F10" s="7" t="s">
        <v>34</v>
      </c>
      <c r="G10" s="19" t="s">
        <v>58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</row>
    <row r="11" spans="1:13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</row>
    <row r="12" spans="1:13" x14ac:dyDescent="0.25">
      <c r="A12" s="23"/>
      <c r="B12" s="37" t="s">
        <v>25</v>
      </c>
      <c r="C12" s="37" t="s">
        <v>32</v>
      </c>
      <c r="D12" s="3" t="s">
        <v>18</v>
      </c>
      <c r="E12" s="10">
        <f>E13+E14</f>
        <v>763110.8</v>
      </c>
      <c r="F12" s="10">
        <f t="shared" ref="F12:G12" si="0">F13+F14</f>
        <v>703016.10000000009</v>
      </c>
      <c r="G12" s="10">
        <f t="shared" si="0"/>
        <v>713323.58</v>
      </c>
      <c r="H12" s="14">
        <f>H13+H14</f>
        <v>751417.5</v>
      </c>
      <c r="I12" s="10">
        <v>659213.30000000005</v>
      </c>
      <c r="J12" s="10">
        <v>690196.4</v>
      </c>
      <c r="K12" s="10">
        <v>720565</v>
      </c>
      <c r="L12" s="10">
        <v>750828.8</v>
      </c>
      <c r="M12" s="10">
        <f>SUM(E12:L12)</f>
        <v>5751671.4800000004</v>
      </c>
    </row>
    <row r="13" spans="1:13" ht="31.5" x14ac:dyDescent="0.25">
      <c r="A13" s="23"/>
      <c r="B13" s="37"/>
      <c r="C13" s="37"/>
      <c r="D13" s="3" t="s">
        <v>19</v>
      </c>
      <c r="E13" s="10">
        <f>E48+E51</f>
        <v>391573.30000000005</v>
      </c>
      <c r="F13" s="10">
        <f>F48+F51</f>
        <v>363527.2</v>
      </c>
      <c r="G13" s="10">
        <f>G48+G51+G16</f>
        <v>427345.25</v>
      </c>
      <c r="H13" s="14">
        <f>H51+H31</f>
        <v>455412.5</v>
      </c>
      <c r="I13" s="10">
        <v>384188.9</v>
      </c>
      <c r="J13" s="10">
        <v>402245.8</v>
      </c>
      <c r="K13" s="10">
        <v>419944.6</v>
      </c>
      <c r="L13" s="10">
        <v>437582.3</v>
      </c>
      <c r="M13" s="10">
        <f t="shared" ref="M13:M57" si="1">SUM(E13:L13)</f>
        <v>3281819.8499999996</v>
      </c>
    </row>
    <row r="14" spans="1:13" ht="31.5" x14ac:dyDescent="0.25">
      <c r="A14" s="23"/>
      <c r="B14" s="37"/>
      <c r="C14" s="37"/>
      <c r="D14" s="6" t="s">
        <v>21</v>
      </c>
      <c r="E14" s="10">
        <f>E46+E49+E55+E57</f>
        <v>371537.5</v>
      </c>
      <c r="F14" s="10">
        <f>F46+F49+F55+F57</f>
        <v>339488.9</v>
      </c>
      <c r="G14" s="10">
        <f>G46+G49+G55+G57+G17</f>
        <v>285978.32999999996</v>
      </c>
      <c r="H14" s="14">
        <f>H46+H55+H57+H32</f>
        <v>296005</v>
      </c>
      <c r="I14" s="10">
        <v>275024.40000000002</v>
      </c>
      <c r="J14" s="10">
        <v>287950.60000000003</v>
      </c>
      <c r="K14" s="10">
        <v>300620.40000000002</v>
      </c>
      <c r="L14" s="10">
        <v>313246.5</v>
      </c>
      <c r="M14" s="10">
        <f t="shared" si="1"/>
        <v>2469851.63</v>
      </c>
    </row>
    <row r="15" spans="1:13" x14ac:dyDescent="0.25">
      <c r="A15" s="30">
        <v>1</v>
      </c>
      <c r="B15" s="24" t="s">
        <v>29</v>
      </c>
      <c r="C15" s="24" t="s">
        <v>30</v>
      </c>
      <c r="D15" s="9" t="s">
        <v>18</v>
      </c>
      <c r="E15" s="11" t="s">
        <v>31</v>
      </c>
      <c r="F15" s="11" t="s">
        <v>31</v>
      </c>
      <c r="G15" s="11">
        <f t="shared" ref="G15" si="2">G16+G17</f>
        <v>25514.51</v>
      </c>
      <c r="H15" s="14" t="s">
        <v>31</v>
      </c>
      <c r="I15" s="11" t="s">
        <v>31</v>
      </c>
      <c r="J15" s="11" t="s">
        <v>31</v>
      </c>
      <c r="K15" s="11" t="s">
        <v>31</v>
      </c>
      <c r="L15" s="11" t="s">
        <v>31</v>
      </c>
      <c r="M15" s="10">
        <f t="shared" si="1"/>
        <v>25514.51</v>
      </c>
    </row>
    <row r="16" spans="1:13" ht="40.5" customHeight="1" x14ac:dyDescent="0.25">
      <c r="A16" s="31"/>
      <c r="B16" s="25"/>
      <c r="C16" s="25"/>
      <c r="D16" s="9" t="s">
        <v>19</v>
      </c>
      <c r="E16" s="11" t="s">
        <v>31</v>
      </c>
      <c r="F16" s="11" t="s">
        <v>31</v>
      </c>
      <c r="G16" s="11">
        <f t="shared" ref="G16" si="3">G19+G22+G25+G28</f>
        <v>24238.78</v>
      </c>
      <c r="H16" s="14" t="s">
        <v>31</v>
      </c>
      <c r="I16" s="11" t="s">
        <v>31</v>
      </c>
      <c r="J16" s="11" t="s">
        <v>31</v>
      </c>
      <c r="K16" s="11" t="s">
        <v>31</v>
      </c>
      <c r="L16" s="11" t="s">
        <v>31</v>
      </c>
      <c r="M16" s="10">
        <f t="shared" si="1"/>
        <v>24238.78</v>
      </c>
    </row>
    <row r="17" spans="1:13" ht="42.75" customHeight="1" x14ac:dyDescent="0.25">
      <c r="A17" s="32"/>
      <c r="B17" s="26"/>
      <c r="C17" s="26"/>
      <c r="D17" s="9" t="s">
        <v>21</v>
      </c>
      <c r="E17" s="11" t="s">
        <v>31</v>
      </c>
      <c r="F17" s="11" t="s">
        <v>31</v>
      </c>
      <c r="G17" s="11">
        <f t="shared" ref="G17" si="4">G20+G23+G26+G29</f>
        <v>1275.73</v>
      </c>
      <c r="H17" s="14" t="s">
        <v>31</v>
      </c>
      <c r="I17" s="11" t="s">
        <v>31</v>
      </c>
      <c r="J17" s="11" t="s">
        <v>31</v>
      </c>
      <c r="K17" s="11" t="s">
        <v>31</v>
      </c>
      <c r="L17" s="11" t="s">
        <v>31</v>
      </c>
      <c r="M17" s="10">
        <f t="shared" si="1"/>
        <v>1275.73</v>
      </c>
    </row>
    <row r="18" spans="1:13" x14ac:dyDescent="0.25">
      <c r="A18" s="27" t="s">
        <v>26</v>
      </c>
      <c r="B18" s="24" t="s">
        <v>9</v>
      </c>
      <c r="C18" s="24" t="s">
        <v>43</v>
      </c>
      <c r="D18" s="9" t="s">
        <v>18</v>
      </c>
      <c r="E18" s="11" t="s">
        <v>31</v>
      </c>
      <c r="F18" s="11" t="s">
        <v>31</v>
      </c>
      <c r="G18" s="11">
        <f t="shared" ref="G18" si="5">G19+G20</f>
        <v>6960.8</v>
      </c>
      <c r="H18" s="14" t="s">
        <v>31</v>
      </c>
      <c r="I18" s="11" t="s">
        <v>31</v>
      </c>
      <c r="J18" s="11" t="s">
        <v>31</v>
      </c>
      <c r="K18" s="11" t="s">
        <v>31</v>
      </c>
      <c r="L18" s="11" t="s">
        <v>31</v>
      </c>
      <c r="M18" s="10">
        <f t="shared" si="1"/>
        <v>6960.8</v>
      </c>
    </row>
    <row r="19" spans="1:13" ht="31.5" x14ac:dyDescent="0.25">
      <c r="A19" s="28"/>
      <c r="B19" s="25"/>
      <c r="C19" s="25"/>
      <c r="D19" s="9" t="s">
        <v>19</v>
      </c>
      <c r="E19" s="11" t="s">
        <v>31</v>
      </c>
      <c r="F19" s="11" t="s">
        <v>31</v>
      </c>
      <c r="G19" s="11">
        <v>6612.76</v>
      </c>
      <c r="H19" s="14" t="s">
        <v>31</v>
      </c>
      <c r="I19" s="11" t="s">
        <v>31</v>
      </c>
      <c r="J19" s="11" t="s">
        <v>31</v>
      </c>
      <c r="K19" s="11" t="s">
        <v>31</v>
      </c>
      <c r="L19" s="11" t="s">
        <v>31</v>
      </c>
      <c r="M19" s="10">
        <f t="shared" si="1"/>
        <v>6612.76</v>
      </c>
    </row>
    <row r="20" spans="1:13" ht="31.5" x14ac:dyDescent="0.25">
      <c r="A20" s="29"/>
      <c r="B20" s="26"/>
      <c r="C20" s="26"/>
      <c r="D20" s="9" t="s">
        <v>21</v>
      </c>
      <c r="E20" s="11" t="s">
        <v>31</v>
      </c>
      <c r="F20" s="11" t="s">
        <v>31</v>
      </c>
      <c r="G20" s="11">
        <v>348.04</v>
      </c>
      <c r="H20" s="14" t="s">
        <v>31</v>
      </c>
      <c r="I20" s="11" t="s">
        <v>31</v>
      </c>
      <c r="J20" s="11" t="s">
        <v>31</v>
      </c>
      <c r="K20" s="11" t="s">
        <v>31</v>
      </c>
      <c r="L20" s="11" t="s">
        <v>31</v>
      </c>
      <c r="M20" s="10">
        <f t="shared" si="1"/>
        <v>348.04</v>
      </c>
    </row>
    <row r="21" spans="1:13" x14ac:dyDescent="0.25">
      <c r="A21" s="27" t="s">
        <v>27</v>
      </c>
      <c r="B21" s="24" t="s">
        <v>10</v>
      </c>
      <c r="C21" s="24" t="s">
        <v>44</v>
      </c>
      <c r="D21" s="9" t="s">
        <v>18</v>
      </c>
      <c r="E21" s="11" t="s">
        <v>31</v>
      </c>
      <c r="F21" s="11" t="s">
        <v>31</v>
      </c>
      <c r="G21" s="11">
        <f t="shared" ref="G21" si="6">G22+G23</f>
        <v>3153.73</v>
      </c>
      <c r="H21" s="14" t="s">
        <v>31</v>
      </c>
      <c r="I21" s="11" t="s">
        <v>31</v>
      </c>
      <c r="J21" s="11" t="s">
        <v>31</v>
      </c>
      <c r="K21" s="11" t="s">
        <v>31</v>
      </c>
      <c r="L21" s="11" t="s">
        <v>31</v>
      </c>
      <c r="M21" s="10">
        <f t="shared" si="1"/>
        <v>3153.73</v>
      </c>
    </row>
    <row r="22" spans="1:13" ht="37.5" customHeight="1" x14ac:dyDescent="0.25">
      <c r="A22" s="28"/>
      <c r="B22" s="25"/>
      <c r="C22" s="25"/>
      <c r="D22" s="9" t="s">
        <v>19</v>
      </c>
      <c r="E22" s="11" t="s">
        <v>31</v>
      </c>
      <c r="F22" s="11" t="s">
        <v>31</v>
      </c>
      <c r="G22" s="11">
        <v>2996.04</v>
      </c>
      <c r="H22" s="14" t="s">
        <v>31</v>
      </c>
      <c r="I22" s="11" t="s">
        <v>31</v>
      </c>
      <c r="J22" s="11" t="s">
        <v>31</v>
      </c>
      <c r="K22" s="11" t="s">
        <v>31</v>
      </c>
      <c r="L22" s="11" t="s">
        <v>31</v>
      </c>
      <c r="M22" s="10">
        <f t="shared" si="1"/>
        <v>2996.04</v>
      </c>
    </row>
    <row r="23" spans="1:13" ht="42.75" customHeight="1" x14ac:dyDescent="0.25">
      <c r="A23" s="29"/>
      <c r="B23" s="26"/>
      <c r="C23" s="26"/>
      <c r="D23" s="9" t="s">
        <v>21</v>
      </c>
      <c r="E23" s="11" t="s">
        <v>31</v>
      </c>
      <c r="F23" s="11" t="s">
        <v>31</v>
      </c>
      <c r="G23" s="11">
        <v>157.69</v>
      </c>
      <c r="H23" s="14" t="s">
        <v>31</v>
      </c>
      <c r="I23" s="11" t="s">
        <v>31</v>
      </c>
      <c r="J23" s="11" t="s">
        <v>31</v>
      </c>
      <c r="K23" s="11" t="s">
        <v>31</v>
      </c>
      <c r="L23" s="11" t="s">
        <v>31</v>
      </c>
      <c r="M23" s="10">
        <f t="shared" si="1"/>
        <v>157.69</v>
      </c>
    </row>
    <row r="24" spans="1:13" ht="15.75" customHeight="1" x14ac:dyDescent="0.25">
      <c r="A24" s="27" t="s">
        <v>28</v>
      </c>
      <c r="B24" s="24" t="s">
        <v>20</v>
      </c>
      <c r="C24" s="24" t="s">
        <v>45</v>
      </c>
      <c r="D24" s="9" t="s">
        <v>18</v>
      </c>
      <c r="E24" s="11" t="s">
        <v>31</v>
      </c>
      <c r="F24" s="11" t="s">
        <v>31</v>
      </c>
      <c r="G24" s="11">
        <f t="shared" ref="G24" si="7">G25+G26</f>
        <v>10500</v>
      </c>
      <c r="H24" s="14" t="s">
        <v>31</v>
      </c>
      <c r="I24" s="11" t="s">
        <v>31</v>
      </c>
      <c r="J24" s="11" t="s">
        <v>31</v>
      </c>
      <c r="K24" s="11" t="s">
        <v>31</v>
      </c>
      <c r="L24" s="11" t="s">
        <v>31</v>
      </c>
      <c r="M24" s="10">
        <f t="shared" si="1"/>
        <v>10500</v>
      </c>
    </row>
    <row r="25" spans="1:13" ht="31.5" x14ac:dyDescent="0.25">
      <c r="A25" s="28"/>
      <c r="B25" s="25"/>
      <c r="C25" s="25"/>
      <c r="D25" s="9" t="s">
        <v>19</v>
      </c>
      <c r="E25" s="11" t="s">
        <v>31</v>
      </c>
      <c r="F25" s="11" t="s">
        <v>31</v>
      </c>
      <c r="G25" s="11">
        <v>9975</v>
      </c>
      <c r="H25" s="14" t="s">
        <v>31</v>
      </c>
      <c r="I25" s="11" t="s">
        <v>31</v>
      </c>
      <c r="J25" s="11" t="s">
        <v>31</v>
      </c>
      <c r="K25" s="11" t="s">
        <v>31</v>
      </c>
      <c r="L25" s="11" t="s">
        <v>31</v>
      </c>
      <c r="M25" s="10">
        <f t="shared" si="1"/>
        <v>9975</v>
      </c>
    </row>
    <row r="26" spans="1:13" ht="31.5" x14ac:dyDescent="0.25">
      <c r="A26" s="29"/>
      <c r="B26" s="26"/>
      <c r="C26" s="26"/>
      <c r="D26" s="8" t="s">
        <v>21</v>
      </c>
      <c r="E26" s="11" t="s">
        <v>31</v>
      </c>
      <c r="F26" s="11" t="s">
        <v>31</v>
      </c>
      <c r="G26" s="10">
        <v>525</v>
      </c>
      <c r="H26" s="14" t="s">
        <v>31</v>
      </c>
      <c r="I26" s="11" t="s">
        <v>31</v>
      </c>
      <c r="J26" s="11" t="s">
        <v>31</v>
      </c>
      <c r="K26" s="11" t="s">
        <v>31</v>
      </c>
      <c r="L26" s="11" t="s">
        <v>31</v>
      </c>
      <c r="M26" s="10">
        <f t="shared" si="1"/>
        <v>525</v>
      </c>
    </row>
    <row r="27" spans="1:13" x14ac:dyDescent="0.25">
      <c r="A27" s="27" t="s">
        <v>35</v>
      </c>
      <c r="B27" s="33" t="s">
        <v>11</v>
      </c>
      <c r="C27" s="33" t="s">
        <v>46</v>
      </c>
      <c r="D27" s="8" t="s">
        <v>18</v>
      </c>
      <c r="E27" s="11" t="s">
        <v>31</v>
      </c>
      <c r="F27" s="11" t="s">
        <v>31</v>
      </c>
      <c r="G27" s="10">
        <f t="shared" ref="G27" si="8">G28+G29</f>
        <v>4899.9799999999996</v>
      </c>
      <c r="H27" s="14" t="s">
        <v>31</v>
      </c>
      <c r="I27" s="11" t="s">
        <v>31</v>
      </c>
      <c r="J27" s="11" t="s">
        <v>31</v>
      </c>
      <c r="K27" s="11" t="s">
        <v>31</v>
      </c>
      <c r="L27" s="11" t="s">
        <v>31</v>
      </c>
      <c r="M27" s="10">
        <f t="shared" si="1"/>
        <v>4899.9799999999996</v>
      </c>
    </row>
    <row r="28" spans="1:13" ht="31.5" x14ac:dyDescent="0.25">
      <c r="A28" s="28"/>
      <c r="B28" s="34"/>
      <c r="C28" s="34"/>
      <c r="D28" s="8" t="s">
        <v>19</v>
      </c>
      <c r="E28" s="11" t="s">
        <v>31</v>
      </c>
      <c r="F28" s="11" t="s">
        <v>31</v>
      </c>
      <c r="G28" s="10">
        <v>4654.9799999999996</v>
      </c>
      <c r="H28" s="14" t="s">
        <v>31</v>
      </c>
      <c r="I28" s="11" t="s">
        <v>31</v>
      </c>
      <c r="J28" s="11" t="s">
        <v>31</v>
      </c>
      <c r="K28" s="11" t="s">
        <v>31</v>
      </c>
      <c r="L28" s="11" t="s">
        <v>31</v>
      </c>
      <c r="M28" s="10">
        <f t="shared" si="1"/>
        <v>4654.9799999999996</v>
      </c>
    </row>
    <row r="29" spans="1:13" ht="31.5" x14ac:dyDescent="0.25">
      <c r="A29" s="29"/>
      <c r="B29" s="35"/>
      <c r="C29" s="35"/>
      <c r="D29" s="8" t="s">
        <v>21</v>
      </c>
      <c r="E29" s="11" t="s">
        <v>31</v>
      </c>
      <c r="F29" s="11" t="s">
        <v>31</v>
      </c>
      <c r="G29" s="10">
        <v>245</v>
      </c>
      <c r="H29" s="14" t="s">
        <v>31</v>
      </c>
      <c r="I29" s="11" t="s">
        <v>31</v>
      </c>
      <c r="J29" s="11" t="s">
        <v>31</v>
      </c>
      <c r="K29" s="11" t="s">
        <v>31</v>
      </c>
      <c r="L29" s="11" t="s">
        <v>31</v>
      </c>
      <c r="M29" s="10">
        <f t="shared" si="1"/>
        <v>245</v>
      </c>
    </row>
    <row r="30" spans="1:13" x14ac:dyDescent="0.25">
      <c r="A30" s="40">
        <v>2</v>
      </c>
      <c r="B30" s="24" t="s">
        <v>29</v>
      </c>
      <c r="C30" s="24" t="s">
        <v>47</v>
      </c>
      <c r="D30" s="9" t="s">
        <v>18</v>
      </c>
      <c r="E30" s="11" t="s">
        <v>31</v>
      </c>
      <c r="F30" s="11" t="s">
        <v>31</v>
      </c>
      <c r="G30" s="11" t="s">
        <v>31</v>
      </c>
      <c r="H30" s="14">
        <f>H31+H32</f>
        <v>30024.5</v>
      </c>
      <c r="I30" s="11" t="s">
        <v>31</v>
      </c>
      <c r="J30" s="11" t="s">
        <v>31</v>
      </c>
      <c r="K30" s="11" t="s">
        <v>31</v>
      </c>
      <c r="L30" s="11" t="s">
        <v>31</v>
      </c>
      <c r="M30" s="11">
        <f>H30</f>
        <v>30024.5</v>
      </c>
    </row>
    <row r="31" spans="1:13" ht="35.25" customHeight="1" x14ac:dyDescent="0.25">
      <c r="A31" s="41"/>
      <c r="B31" s="25"/>
      <c r="C31" s="25"/>
      <c r="D31" s="9" t="s">
        <v>19</v>
      </c>
      <c r="E31" s="11" t="s">
        <v>31</v>
      </c>
      <c r="F31" s="11" t="s">
        <v>31</v>
      </c>
      <c r="G31" s="11" t="s">
        <v>31</v>
      </c>
      <c r="H31" s="14">
        <f>H34+H37+H40+H43</f>
        <v>21017.1</v>
      </c>
      <c r="I31" s="11" t="s">
        <v>31</v>
      </c>
      <c r="J31" s="11" t="s">
        <v>31</v>
      </c>
      <c r="K31" s="11" t="s">
        <v>31</v>
      </c>
      <c r="L31" s="11" t="s">
        <v>31</v>
      </c>
      <c r="M31" s="11">
        <f t="shared" ref="M31:M41" si="9">H31</f>
        <v>21017.1</v>
      </c>
    </row>
    <row r="32" spans="1:13" ht="46.5" customHeight="1" x14ac:dyDescent="0.25">
      <c r="A32" s="41"/>
      <c r="B32" s="25"/>
      <c r="C32" s="25"/>
      <c r="D32" s="9" t="s">
        <v>21</v>
      </c>
      <c r="E32" s="11" t="s">
        <v>31</v>
      </c>
      <c r="F32" s="11" t="s">
        <v>31</v>
      </c>
      <c r="G32" s="11" t="s">
        <v>31</v>
      </c>
      <c r="H32" s="14">
        <f>H35+H38+H41+H44</f>
        <v>9007.4</v>
      </c>
      <c r="I32" s="11" t="s">
        <v>31</v>
      </c>
      <c r="J32" s="11" t="s">
        <v>31</v>
      </c>
      <c r="K32" s="11" t="s">
        <v>31</v>
      </c>
      <c r="L32" s="11" t="s">
        <v>31</v>
      </c>
      <c r="M32" s="11">
        <f t="shared" si="9"/>
        <v>9007.4</v>
      </c>
    </row>
    <row r="33" spans="1:13" x14ac:dyDescent="0.25">
      <c r="A33" s="42" t="s">
        <v>38</v>
      </c>
      <c r="B33" s="24" t="s">
        <v>9</v>
      </c>
      <c r="C33" s="24" t="s">
        <v>48</v>
      </c>
      <c r="D33" s="9" t="s">
        <v>18</v>
      </c>
      <c r="E33" s="11" t="s">
        <v>31</v>
      </c>
      <c r="F33" s="11" t="s">
        <v>31</v>
      </c>
      <c r="G33" s="11" t="s">
        <v>31</v>
      </c>
      <c r="H33" s="14">
        <f>H34+H35</f>
        <v>11253.1</v>
      </c>
      <c r="I33" s="11" t="s">
        <v>31</v>
      </c>
      <c r="J33" s="11" t="s">
        <v>31</v>
      </c>
      <c r="K33" s="11" t="s">
        <v>31</v>
      </c>
      <c r="L33" s="11" t="s">
        <v>31</v>
      </c>
      <c r="M33" s="11">
        <f t="shared" si="9"/>
        <v>11253.1</v>
      </c>
    </row>
    <row r="34" spans="1:13" ht="31.5" x14ac:dyDescent="0.25">
      <c r="A34" s="43"/>
      <c r="B34" s="25"/>
      <c r="C34" s="25"/>
      <c r="D34" s="9" t="s">
        <v>19</v>
      </c>
      <c r="E34" s="11" t="s">
        <v>31</v>
      </c>
      <c r="F34" s="11" t="s">
        <v>31</v>
      </c>
      <c r="G34" s="11" t="s">
        <v>31</v>
      </c>
      <c r="H34" s="14">
        <v>7877.1</v>
      </c>
      <c r="I34" s="11" t="s">
        <v>31</v>
      </c>
      <c r="J34" s="11" t="s">
        <v>31</v>
      </c>
      <c r="K34" s="11" t="s">
        <v>31</v>
      </c>
      <c r="L34" s="11" t="s">
        <v>31</v>
      </c>
      <c r="M34" s="11">
        <f t="shared" si="9"/>
        <v>7877.1</v>
      </c>
    </row>
    <row r="35" spans="1:13" ht="31.5" x14ac:dyDescent="0.25">
      <c r="A35" s="44"/>
      <c r="B35" s="26"/>
      <c r="C35" s="26"/>
      <c r="D35" s="9" t="s">
        <v>21</v>
      </c>
      <c r="E35" s="11" t="s">
        <v>31</v>
      </c>
      <c r="F35" s="11" t="s">
        <v>31</v>
      </c>
      <c r="G35" s="11" t="s">
        <v>31</v>
      </c>
      <c r="H35" s="14">
        <v>3376</v>
      </c>
      <c r="I35" s="11" t="s">
        <v>31</v>
      </c>
      <c r="J35" s="11" t="s">
        <v>31</v>
      </c>
      <c r="K35" s="11" t="s">
        <v>31</v>
      </c>
      <c r="L35" s="11" t="s">
        <v>31</v>
      </c>
      <c r="M35" s="11">
        <f t="shared" si="9"/>
        <v>3376</v>
      </c>
    </row>
    <row r="36" spans="1:13" ht="56.25" customHeight="1" x14ac:dyDescent="0.25">
      <c r="A36" s="42" t="s">
        <v>39</v>
      </c>
      <c r="B36" s="24" t="s">
        <v>10</v>
      </c>
      <c r="C36" s="45" t="s">
        <v>49</v>
      </c>
      <c r="D36" s="9" t="s">
        <v>18</v>
      </c>
      <c r="E36" s="11" t="s">
        <v>31</v>
      </c>
      <c r="F36" s="11" t="s">
        <v>31</v>
      </c>
      <c r="G36" s="11" t="s">
        <v>31</v>
      </c>
      <c r="H36" s="14">
        <f>H37+H38</f>
        <v>7625.4</v>
      </c>
      <c r="I36" s="11" t="s">
        <v>31</v>
      </c>
      <c r="J36" s="11" t="s">
        <v>31</v>
      </c>
      <c r="K36" s="11" t="s">
        <v>31</v>
      </c>
      <c r="L36" s="11" t="s">
        <v>31</v>
      </c>
      <c r="M36" s="11">
        <f t="shared" si="9"/>
        <v>7625.4</v>
      </c>
    </row>
    <row r="37" spans="1:13" ht="56.25" customHeight="1" x14ac:dyDescent="0.25">
      <c r="A37" s="43"/>
      <c r="B37" s="25"/>
      <c r="C37" s="46"/>
      <c r="D37" s="9" t="s">
        <v>19</v>
      </c>
      <c r="E37" s="11" t="s">
        <v>31</v>
      </c>
      <c r="F37" s="11" t="s">
        <v>31</v>
      </c>
      <c r="G37" s="11" t="s">
        <v>31</v>
      </c>
      <c r="H37" s="14">
        <v>5337.8</v>
      </c>
      <c r="I37" s="11" t="s">
        <v>31</v>
      </c>
      <c r="J37" s="11" t="s">
        <v>31</v>
      </c>
      <c r="K37" s="11" t="s">
        <v>31</v>
      </c>
      <c r="L37" s="11" t="s">
        <v>31</v>
      </c>
      <c r="M37" s="11">
        <f t="shared" si="9"/>
        <v>5337.8</v>
      </c>
    </row>
    <row r="38" spans="1:13" ht="56.25" customHeight="1" x14ac:dyDescent="0.25">
      <c r="A38" s="44"/>
      <c r="B38" s="26"/>
      <c r="C38" s="47"/>
      <c r="D38" s="9" t="s">
        <v>21</v>
      </c>
      <c r="E38" s="11" t="s">
        <v>31</v>
      </c>
      <c r="F38" s="11" t="s">
        <v>31</v>
      </c>
      <c r="G38" s="11" t="s">
        <v>31</v>
      </c>
      <c r="H38" s="14">
        <v>2287.6</v>
      </c>
      <c r="I38" s="11" t="s">
        <v>31</v>
      </c>
      <c r="J38" s="11" t="s">
        <v>31</v>
      </c>
      <c r="K38" s="11" t="s">
        <v>31</v>
      </c>
      <c r="L38" s="11" t="s">
        <v>31</v>
      </c>
      <c r="M38" s="11">
        <f t="shared" si="9"/>
        <v>2287.6</v>
      </c>
    </row>
    <row r="39" spans="1:13" ht="50.25" customHeight="1" x14ac:dyDescent="0.25">
      <c r="A39" s="42" t="s">
        <v>40</v>
      </c>
      <c r="B39" s="24" t="s">
        <v>20</v>
      </c>
      <c r="C39" s="24" t="s">
        <v>50</v>
      </c>
      <c r="D39" s="9" t="s">
        <v>18</v>
      </c>
      <c r="E39" s="11" t="s">
        <v>31</v>
      </c>
      <c r="F39" s="11" t="s">
        <v>31</v>
      </c>
      <c r="G39" s="11" t="s">
        <v>31</v>
      </c>
      <c r="H39" s="14">
        <f>H40+H41</f>
        <v>10878</v>
      </c>
      <c r="I39" s="11" t="s">
        <v>31</v>
      </c>
      <c r="J39" s="11" t="s">
        <v>31</v>
      </c>
      <c r="K39" s="11" t="s">
        <v>31</v>
      </c>
      <c r="L39" s="11" t="s">
        <v>31</v>
      </c>
      <c r="M39" s="11">
        <f t="shared" si="9"/>
        <v>10878</v>
      </c>
    </row>
    <row r="40" spans="1:13" ht="50.25" customHeight="1" x14ac:dyDescent="0.25">
      <c r="A40" s="43"/>
      <c r="B40" s="25"/>
      <c r="C40" s="25"/>
      <c r="D40" s="9" t="s">
        <v>19</v>
      </c>
      <c r="E40" s="11" t="s">
        <v>31</v>
      </c>
      <c r="F40" s="11" t="s">
        <v>31</v>
      </c>
      <c r="G40" s="11" t="s">
        <v>31</v>
      </c>
      <c r="H40" s="14">
        <v>7614.6</v>
      </c>
      <c r="I40" s="11" t="s">
        <v>31</v>
      </c>
      <c r="J40" s="11" t="s">
        <v>31</v>
      </c>
      <c r="K40" s="11" t="s">
        <v>31</v>
      </c>
      <c r="L40" s="11" t="s">
        <v>31</v>
      </c>
      <c r="M40" s="11">
        <f t="shared" si="9"/>
        <v>7614.6</v>
      </c>
    </row>
    <row r="41" spans="1:13" ht="50.25" customHeight="1" x14ac:dyDescent="0.25">
      <c r="A41" s="44"/>
      <c r="B41" s="26"/>
      <c r="C41" s="26"/>
      <c r="D41" s="9" t="s">
        <v>21</v>
      </c>
      <c r="E41" s="11" t="s">
        <v>31</v>
      </c>
      <c r="F41" s="11" t="s">
        <v>31</v>
      </c>
      <c r="G41" s="11" t="s">
        <v>31</v>
      </c>
      <c r="H41" s="14">
        <v>3263.4</v>
      </c>
      <c r="I41" s="11" t="s">
        <v>31</v>
      </c>
      <c r="J41" s="11" t="s">
        <v>31</v>
      </c>
      <c r="K41" s="11" t="s">
        <v>31</v>
      </c>
      <c r="L41" s="11" t="s">
        <v>31</v>
      </c>
      <c r="M41" s="11">
        <f t="shared" si="9"/>
        <v>3263.4</v>
      </c>
    </row>
    <row r="42" spans="1:13" x14ac:dyDescent="0.25">
      <c r="A42" s="38" t="s">
        <v>41</v>
      </c>
      <c r="B42" s="24" t="s">
        <v>11</v>
      </c>
      <c r="C42" s="36" t="s">
        <v>51</v>
      </c>
      <c r="D42" s="9" t="s">
        <v>18</v>
      </c>
      <c r="E42" s="11" t="s">
        <v>31</v>
      </c>
      <c r="F42" s="11" t="s">
        <v>31</v>
      </c>
      <c r="G42" s="11" t="s">
        <v>31</v>
      </c>
      <c r="H42" s="14">
        <f>H43+H44</f>
        <v>268</v>
      </c>
      <c r="I42" s="11" t="s">
        <v>31</v>
      </c>
      <c r="J42" s="11" t="s">
        <v>31</v>
      </c>
      <c r="K42" s="11" t="s">
        <v>31</v>
      </c>
      <c r="L42" s="11" t="s">
        <v>31</v>
      </c>
      <c r="M42" s="11">
        <f t="shared" ref="M42:M44" si="10">H42</f>
        <v>268</v>
      </c>
    </row>
    <row r="43" spans="1:13" ht="31.5" x14ac:dyDescent="0.25">
      <c r="A43" s="38"/>
      <c r="B43" s="25"/>
      <c r="C43" s="36"/>
      <c r="D43" s="9" t="s">
        <v>19</v>
      </c>
      <c r="E43" s="11" t="s">
        <v>31</v>
      </c>
      <c r="F43" s="11" t="s">
        <v>31</v>
      </c>
      <c r="G43" s="11" t="s">
        <v>31</v>
      </c>
      <c r="H43" s="14">
        <v>187.6</v>
      </c>
      <c r="I43" s="11" t="s">
        <v>31</v>
      </c>
      <c r="J43" s="11" t="s">
        <v>31</v>
      </c>
      <c r="K43" s="11" t="s">
        <v>31</v>
      </c>
      <c r="L43" s="11" t="s">
        <v>31</v>
      </c>
      <c r="M43" s="11">
        <f t="shared" si="10"/>
        <v>187.6</v>
      </c>
    </row>
    <row r="44" spans="1:13" ht="31.5" x14ac:dyDescent="0.25">
      <c r="A44" s="38"/>
      <c r="B44" s="26"/>
      <c r="C44" s="36"/>
      <c r="D44" s="9" t="s">
        <v>21</v>
      </c>
      <c r="E44" s="11" t="s">
        <v>31</v>
      </c>
      <c r="F44" s="11" t="s">
        <v>31</v>
      </c>
      <c r="G44" s="11" t="s">
        <v>31</v>
      </c>
      <c r="H44" s="14">
        <v>80.400000000000006</v>
      </c>
      <c r="I44" s="11" t="s">
        <v>31</v>
      </c>
      <c r="J44" s="11" t="s">
        <v>31</v>
      </c>
      <c r="K44" s="11" t="s">
        <v>31</v>
      </c>
      <c r="L44" s="11" t="s">
        <v>31</v>
      </c>
      <c r="M44" s="11">
        <f t="shared" si="10"/>
        <v>80.400000000000006</v>
      </c>
    </row>
    <row r="45" spans="1:13" x14ac:dyDescent="0.25">
      <c r="A45" s="23">
        <v>3</v>
      </c>
      <c r="B45" s="37" t="s">
        <v>9</v>
      </c>
      <c r="C45" s="37" t="s">
        <v>52</v>
      </c>
      <c r="D45" s="3" t="s">
        <v>18</v>
      </c>
      <c r="E45" s="10">
        <f>E46</f>
        <v>102759.4</v>
      </c>
      <c r="F45" s="10">
        <f t="shared" ref="F45:L45" si="11">F46</f>
        <v>87467.6</v>
      </c>
      <c r="G45" s="10">
        <f t="shared" si="11"/>
        <v>60675.05</v>
      </c>
      <c r="H45" s="14">
        <f t="shared" si="11"/>
        <v>74089.2</v>
      </c>
      <c r="I45" s="10">
        <f t="shared" si="11"/>
        <v>73303.8</v>
      </c>
      <c r="J45" s="10">
        <f t="shared" si="11"/>
        <v>76749.100000000006</v>
      </c>
      <c r="K45" s="10">
        <f t="shared" si="11"/>
        <v>80126.100000000006</v>
      </c>
      <c r="L45" s="10">
        <f t="shared" si="11"/>
        <v>83491.399999999994</v>
      </c>
      <c r="M45" s="10">
        <f t="shared" si="1"/>
        <v>638661.65</v>
      </c>
    </row>
    <row r="46" spans="1:13" ht="48" customHeight="1" x14ac:dyDescent="0.25">
      <c r="A46" s="23"/>
      <c r="B46" s="37"/>
      <c r="C46" s="37"/>
      <c r="D46" s="6" t="s">
        <v>21</v>
      </c>
      <c r="E46" s="10">
        <v>102759.4</v>
      </c>
      <c r="F46" s="10">
        <v>87467.6</v>
      </c>
      <c r="G46" s="10">
        <v>60675.05</v>
      </c>
      <c r="H46" s="14">
        <v>74089.2</v>
      </c>
      <c r="I46" s="10">
        <v>73303.8</v>
      </c>
      <c r="J46" s="10">
        <v>76749.100000000006</v>
      </c>
      <c r="K46" s="10">
        <v>80126.100000000006</v>
      </c>
      <c r="L46" s="10">
        <v>83491.399999999994</v>
      </c>
      <c r="M46" s="10">
        <f t="shared" si="1"/>
        <v>638661.65</v>
      </c>
    </row>
    <row r="47" spans="1:13" x14ac:dyDescent="0.25">
      <c r="A47" s="23">
        <v>4</v>
      </c>
      <c r="B47" s="37" t="s">
        <v>10</v>
      </c>
      <c r="C47" s="37" t="s">
        <v>53</v>
      </c>
      <c r="D47" s="3" t="s">
        <v>18</v>
      </c>
      <c r="E47" s="10">
        <f>E48+E49</f>
        <v>9665.1999999999989</v>
      </c>
      <c r="F47" s="10">
        <f t="shared" ref="F47:G47" si="12">F48+F49</f>
        <v>15199.3</v>
      </c>
      <c r="G47" s="10">
        <f t="shared" si="12"/>
        <v>10976.3</v>
      </c>
      <c r="H47" s="14" t="s">
        <v>31</v>
      </c>
      <c r="I47" s="11" t="s">
        <v>31</v>
      </c>
      <c r="J47" s="11" t="s">
        <v>31</v>
      </c>
      <c r="K47" s="11" t="s">
        <v>31</v>
      </c>
      <c r="L47" s="11" t="s">
        <v>31</v>
      </c>
      <c r="M47" s="10">
        <f t="shared" si="1"/>
        <v>35840.800000000003</v>
      </c>
    </row>
    <row r="48" spans="1:13" ht="31.5" x14ac:dyDescent="0.25">
      <c r="A48" s="23"/>
      <c r="B48" s="37"/>
      <c r="C48" s="37"/>
      <c r="D48" s="3" t="s">
        <v>19</v>
      </c>
      <c r="E48" s="10">
        <v>9181.9</v>
      </c>
      <c r="F48" s="10">
        <v>14439.3</v>
      </c>
      <c r="G48" s="10">
        <v>10427.4</v>
      </c>
      <c r="H48" s="14" t="s">
        <v>31</v>
      </c>
      <c r="I48" s="11" t="s">
        <v>31</v>
      </c>
      <c r="J48" s="11" t="s">
        <v>31</v>
      </c>
      <c r="K48" s="11" t="s">
        <v>31</v>
      </c>
      <c r="L48" s="11" t="s">
        <v>31</v>
      </c>
      <c r="M48" s="10">
        <f t="shared" si="1"/>
        <v>34048.6</v>
      </c>
    </row>
    <row r="49" spans="1:13" ht="31.5" x14ac:dyDescent="0.25">
      <c r="A49" s="23"/>
      <c r="B49" s="37"/>
      <c r="C49" s="37"/>
      <c r="D49" s="6" t="s">
        <v>21</v>
      </c>
      <c r="E49" s="10">
        <v>483.3</v>
      </c>
      <c r="F49" s="10">
        <v>760</v>
      </c>
      <c r="G49" s="10">
        <v>548.9</v>
      </c>
      <c r="H49" s="14" t="s">
        <v>31</v>
      </c>
      <c r="I49" s="11" t="s">
        <v>31</v>
      </c>
      <c r="J49" s="11" t="s">
        <v>31</v>
      </c>
      <c r="K49" s="11" t="s">
        <v>31</v>
      </c>
      <c r="L49" s="11" t="s">
        <v>31</v>
      </c>
      <c r="M49" s="10">
        <f t="shared" si="1"/>
        <v>1792.1999999999998</v>
      </c>
    </row>
    <row r="50" spans="1:13" x14ac:dyDescent="0.25">
      <c r="A50" s="23">
        <v>5</v>
      </c>
      <c r="B50" s="37" t="s">
        <v>20</v>
      </c>
      <c r="C50" s="37" t="s">
        <v>54</v>
      </c>
      <c r="D50" s="3" t="s">
        <v>18</v>
      </c>
      <c r="E50" s="10">
        <f>E51</f>
        <v>382391.4</v>
      </c>
      <c r="F50" s="10">
        <f t="shared" ref="F50:L50" si="13">F51</f>
        <v>349087.9</v>
      </c>
      <c r="G50" s="10">
        <f t="shared" si="13"/>
        <v>392679.07</v>
      </c>
      <c r="H50" s="14">
        <f t="shared" si="13"/>
        <v>434395.4</v>
      </c>
      <c r="I50" s="10">
        <f t="shared" si="13"/>
        <v>384188.9</v>
      </c>
      <c r="J50" s="10">
        <f t="shared" si="13"/>
        <v>402245.8</v>
      </c>
      <c r="K50" s="10">
        <f t="shared" si="13"/>
        <v>419944.6</v>
      </c>
      <c r="L50" s="10">
        <f t="shared" si="13"/>
        <v>437582.3</v>
      </c>
      <c r="M50" s="10">
        <f t="shared" si="1"/>
        <v>3202515.3699999996</v>
      </c>
    </row>
    <row r="51" spans="1:13" ht="48" customHeight="1" x14ac:dyDescent="0.25">
      <c r="A51" s="23"/>
      <c r="B51" s="37"/>
      <c r="C51" s="37"/>
      <c r="D51" s="3" t="s">
        <v>19</v>
      </c>
      <c r="E51" s="10">
        <v>382391.4</v>
      </c>
      <c r="F51" s="10">
        <v>349087.9</v>
      </c>
      <c r="G51" s="10">
        <v>392679.07</v>
      </c>
      <c r="H51" s="14">
        <v>434395.4</v>
      </c>
      <c r="I51" s="10">
        <v>384188.9</v>
      </c>
      <c r="J51" s="10">
        <v>402245.8</v>
      </c>
      <c r="K51" s="10">
        <v>419944.6</v>
      </c>
      <c r="L51" s="10">
        <v>437582.3</v>
      </c>
      <c r="M51" s="10">
        <f t="shared" si="1"/>
        <v>3202515.3699999996</v>
      </c>
    </row>
    <row r="52" spans="1:13" ht="31.5" x14ac:dyDescent="0.25">
      <c r="A52" s="4">
        <v>6</v>
      </c>
      <c r="B52" s="3" t="s">
        <v>11</v>
      </c>
      <c r="C52" s="16" t="s">
        <v>42</v>
      </c>
      <c r="D52" s="3" t="s">
        <v>18</v>
      </c>
      <c r="E52" s="12" t="s">
        <v>22</v>
      </c>
      <c r="F52" s="12" t="s">
        <v>22</v>
      </c>
      <c r="G52" s="12" t="s">
        <v>22</v>
      </c>
      <c r="H52" s="15" t="s">
        <v>22</v>
      </c>
      <c r="I52" s="12" t="s">
        <v>22</v>
      </c>
      <c r="J52" s="12" t="s">
        <v>22</v>
      </c>
      <c r="K52" s="12" t="s">
        <v>22</v>
      </c>
      <c r="L52" s="12" t="s">
        <v>22</v>
      </c>
      <c r="M52" s="12" t="s">
        <v>22</v>
      </c>
    </row>
    <row r="53" spans="1:13" ht="47.25" x14ac:dyDescent="0.25">
      <c r="A53" s="4">
        <v>7</v>
      </c>
      <c r="B53" s="3" t="s">
        <v>12</v>
      </c>
      <c r="C53" s="16" t="s">
        <v>55</v>
      </c>
      <c r="D53" s="3" t="s">
        <v>18</v>
      </c>
      <c r="E53" s="12" t="s">
        <v>22</v>
      </c>
      <c r="F53" s="12" t="s">
        <v>22</v>
      </c>
      <c r="G53" s="12" t="s">
        <v>22</v>
      </c>
      <c r="H53" s="15" t="s">
        <v>22</v>
      </c>
      <c r="I53" s="12" t="s">
        <v>22</v>
      </c>
      <c r="J53" s="12" t="s">
        <v>22</v>
      </c>
      <c r="K53" s="12" t="s">
        <v>22</v>
      </c>
      <c r="L53" s="12" t="s">
        <v>22</v>
      </c>
      <c r="M53" s="12" t="s">
        <v>22</v>
      </c>
    </row>
    <row r="54" spans="1:13" x14ac:dyDescent="0.25">
      <c r="A54" s="23">
        <v>8</v>
      </c>
      <c r="B54" s="37" t="s">
        <v>13</v>
      </c>
      <c r="C54" s="37" t="s">
        <v>56</v>
      </c>
      <c r="D54" s="3" t="s">
        <v>18</v>
      </c>
      <c r="E54" s="10">
        <f>E55</f>
        <v>4195.8</v>
      </c>
      <c r="F54" s="10">
        <f t="shared" ref="F54:L54" si="14">F55</f>
        <v>595</v>
      </c>
      <c r="G54" s="10">
        <f t="shared" si="14"/>
        <v>280</v>
      </c>
      <c r="H54" s="14">
        <f t="shared" si="14"/>
        <v>200</v>
      </c>
      <c r="I54" s="10">
        <f t="shared" si="14"/>
        <v>400</v>
      </c>
      <c r="J54" s="10">
        <f t="shared" si="14"/>
        <v>418.8</v>
      </c>
      <c r="K54" s="10">
        <f t="shared" si="14"/>
        <v>437.2</v>
      </c>
      <c r="L54" s="10">
        <f t="shared" si="14"/>
        <v>455.6</v>
      </c>
      <c r="M54" s="10">
        <f t="shared" si="1"/>
        <v>6982.4000000000005</v>
      </c>
    </row>
    <row r="55" spans="1:13" ht="31.5" x14ac:dyDescent="0.25">
      <c r="A55" s="23"/>
      <c r="B55" s="37"/>
      <c r="C55" s="37"/>
      <c r="D55" s="6" t="s">
        <v>21</v>
      </c>
      <c r="E55" s="10">
        <v>4195.8</v>
      </c>
      <c r="F55" s="10">
        <v>595</v>
      </c>
      <c r="G55" s="10">
        <v>280</v>
      </c>
      <c r="H55" s="14">
        <v>200</v>
      </c>
      <c r="I55" s="10">
        <v>400</v>
      </c>
      <c r="J55" s="10">
        <v>418.8</v>
      </c>
      <c r="K55" s="10">
        <v>437.2</v>
      </c>
      <c r="L55" s="10">
        <v>455.6</v>
      </c>
      <c r="M55" s="10">
        <f t="shared" si="1"/>
        <v>6982.4000000000005</v>
      </c>
    </row>
    <row r="56" spans="1:13" x14ac:dyDescent="0.25">
      <c r="A56" s="23">
        <v>9</v>
      </c>
      <c r="B56" s="37" t="s">
        <v>14</v>
      </c>
      <c r="C56" s="37" t="s">
        <v>57</v>
      </c>
      <c r="D56" s="3" t="s">
        <v>18</v>
      </c>
      <c r="E56" s="10">
        <f>E57</f>
        <v>264099</v>
      </c>
      <c r="F56" s="10">
        <f t="shared" ref="F56:L56" si="15">F57</f>
        <v>250666.3</v>
      </c>
      <c r="G56" s="10">
        <f t="shared" si="15"/>
        <v>223198.65</v>
      </c>
      <c r="H56" s="14">
        <f t="shared" si="15"/>
        <v>212708.4</v>
      </c>
      <c r="I56" s="10">
        <f t="shared" si="15"/>
        <v>201320.6</v>
      </c>
      <c r="J56" s="10">
        <f t="shared" si="15"/>
        <v>210782.7</v>
      </c>
      <c r="K56" s="10">
        <f t="shared" si="15"/>
        <v>220057.1</v>
      </c>
      <c r="L56" s="10">
        <f t="shared" si="15"/>
        <v>229299.5</v>
      </c>
      <c r="M56" s="10">
        <f t="shared" si="1"/>
        <v>1812132.25</v>
      </c>
    </row>
    <row r="57" spans="1:13" ht="31.5" x14ac:dyDescent="0.25">
      <c r="A57" s="23"/>
      <c r="B57" s="37"/>
      <c r="C57" s="37"/>
      <c r="D57" s="6" t="s">
        <v>21</v>
      </c>
      <c r="E57" s="10">
        <v>264099</v>
      </c>
      <c r="F57" s="10">
        <v>250666.3</v>
      </c>
      <c r="G57" s="10">
        <v>223198.65</v>
      </c>
      <c r="H57" s="14">
        <v>212708.4</v>
      </c>
      <c r="I57" s="10">
        <v>201320.6</v>
      </c>
      <c r="J57" s="10">
        <v>210782.7</v>
      </c>
      <c r="K57" s="10">
        <v>220057.1</v>
      </c>
      <c r="L57" s="10">
        <v>229299.5</v>
      </c>
      <c r="M57" s="10">
        <f t="shared" si="1"/>
        <v>1812132.25</v>
      </c>
    </row>
    <row r="58" spans="1:13" s="13" customFormat="1" x14ac:dyDescent="0.25"/>
    <row r="59" spans="1:13" x14ac:dyDescent="0.25">
      <c r="A59" s="1" t="s">
        <v>37</v>
      </c>
    </row>
    <row r="60" spans="1:13" x14ac:dyDescent="0.25">
      <c r="A60" s="39" t="s">
        <v>36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</sheetData>
  <mergeCells count="58">
    <mergeCell ref="A21:A23"/>
    <mergeCell ref="C12:C14"/>
    <mergeCell ref="B12:B14"/>
    <mergeCell ref="A12:A14"/>
    <mergeCell ref="A33:A35"/>
    <mergeCell ref="A39:A41"/>
    <mergeCell ref="B39:B41"/>
    <mergeCell ref="A24:A26"/>
    <mergeCell ref="B24:B26"/>
    <mergeCell ref="C24:C26"/>
    <mergeCell ref="C39:C41"/>
    <mergeCell ref="A36:A38"/>
    <mergeCell ref="B36:B38"/>
    <mergeCell ref="C36:C38"/>
    <mergeCell ref="A60:M60"/>
    <mergeCell ref="C9:C10"/>
    <mergeCell ref="D9:D10"/>
    <mergeCell ref="C47:C49"/>
    <mergeCell ref="B47:B49"/>
    <mergeCell ref="A47:A49"/>
    <mergeCell ref="C50:C51"/>
    <mergeCell ref="B50:B51"/>
    <mergeCell ref="A50:A51"/>
    <mergeCell ref="C56:C57"/>
    <mergeCell ref="B56:B57"/>
    <mergeCell ref="C21:C23"/>
    <mergeCell ref="B21:B23"/>
    <mergeCell ref="C30:C32"/>
    <mergeCell ref="B30:B32"/>
    <mergeCell ref="A30:A32"/>
    <mergeCell ref="A56:A57"/>
    <mergeCell ref="C42:C44"/>
    <mergeCell ref="B42:B44"/>
    <mergeCell ref="C54:C55"/>
    <mergeCell ref="B54:B55"/>
    <mergeCell ref="A54:A55"/>
    <mergeCell ref="C45:C46"/>
    <mergeCell ref="A45:A46"/>
    <mergeCell ref="B45:B46"/>
    <mergeCell ref="A42:A44"/>
    <mergeCell ref="B33:B35"/>
    <mergeCell ref="C33:C35"/>
    <mergeCell ref="C27:C29"/>
    <mergeCell ref="A27:A29"/>
    <mergeCell ref="B27:B29"/>
    <mergeCell ref="C18:C20"/>
    <mergeCell ref="B18:B20"/>
    <mergeCell ref="A18:A20"/>
    <mergeCell ref="A15:A17"/>
    <mergeCell ref="C15:C17"/>
    <mergeCell ref="B15:B17"/>
    <mergeCell ref="I1:M1"/>
    <mergeCell ref="A7:M7"/>
    <mergeCell ref="E9:M9"/>
    <mergeCell ref="A9:A10"/>
    <mergeCell ref="B9:B10"/>
    <mergeCell ref="I3:M3"/>
    <mergeCell ref="I5:M5"/>
  </mergeCells>
  <printOptions horizontalCentered="1"/>
  <pageMargins left="0.47244094488188981" right="0.19685039370078741" top="0.74803149606299213" bottom="0.74803149606299213" header="0.31496062992125984" footer="0.31496062992125984"/>
  <pageSetup paperSize="9" scale="75" firstPageNumber="18" fitToHeight="3" orientation="landscape" useFirstPageNumber="1" r:id="rId1"/>
  <headerFooter>
    <oddHeader>&amp;C&amp;"Times New Roman,обычный"&amp;14&amp;P</oddHeader>
  </headerFooter>
  <rowBreaks count="2" manualBreakCount="2">
    <brk id="26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2016-06-17T07:31:59Z</cp:lastPrinted>
  <dcterms:created xsi:type="dcterms:W3CDTF">2014-10-01T07:18:27Z</dcterms:created>
  <dcterms:modified xsi:type="dcterms:W3CDTF">2016-06-17T07:32:25Z</dcterms:modified>
</cp:coreProperties>
</file>